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t1223\Desktop\"/>
    </mc:Choice>
  </mc:AlternateContent>
  <xr:revisionPtr revIDLastSave="0" documentId="13_ncr:1_{1E9D10CE-D49B-4348-8273-3DB65184F437}" xr6:coauthVersionLast="46" xr6:coauthVersionMax="46" xr10:uidLastSave="{00000000-0000-0000-0000-000000000000}"/>
  <bookViews>
    <workbookView xWindow="-110" yWindow="-110" windowWidth="19420" windowHeight="10420" xr2:uid="{44EDA488-2D12-4361-A559-EBDE218EF0D0}"/>
  </bookViews>
  <sheets>
    <sheet name="RV" sheetId="1" r:id="rId1"/>
  </sheets>
  <externalReferences>
    <externalReference r:id="rId2"/>
  </externalReferences>
  <definedNames>
    <definedName name="sus">[1]ｻｲﾛ!$F$785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D24" i="1"/>
  <c r="G9" i="1"/>
  <c r="D34" i="1" l="1"/>
  <c r="G34" i="1" s="1"/>
  <c r="G31" i="1"/>
  <c r="G33" i="1" s="1"/>
</calcChain>
</file>

<file path=xl/sharedStrings.xml><?xml version="1.0" encoding="utf-8"?>
<sst xmlns="http://schemas.openxmlformats.org/spreadsheetml/2006/main" count="67" uniqueCount="58">
  <si>
    <t>*****  Rotary Valve Calculation (RV) *****</t>
    <phoneticPr fontId="4"/>
  </si>
  <si>
    <t xml:space="preserve">User Name ： </t>
    <phoneticPr fontId="4"/>
  </si>
  <si>
    <t xml:space="preserve">Item Name： </t>
    <phoneticPr fontId="4"/>
  </si>
  <si>
    <t>ＮＯ．</t>
    <phoneticPr fontId="4"/>
  </si>
  <si>
    <t>容量効率 (η)  [充満率］ ：粉体の場合 η = 0.7～0.8</t>
    <rPh sb="0" eb="2">
      <t>ヨウリョウ</t>
    </rPh>
    <rPh sb="2" eb="4">
      <t>コウリツ</t>
    </rPh>
    <rPh sb="11" eb="13">
      <t>ジュウマン</t>
    </rPh>
    <rPh sb="13" eb="14">
      <t>リツ</t>
    </rPh>
    <rPh sb="17" eb="19">
      <t>フンタイ</t>
    </rPh>
    <rPh sb="20" eb="22">
      <t>バアイ</t>
    </rPh>
    <phoneticPr fontId="4"/>
  </si>
  <si>
    <t xml:space="preserve">                                  粒体の場合 η = 0.9  RVⅡは η=0.7</t>
    <rPh sb="34" eb="36">
      <t>リュウタイ</t>
    </rPh>
    <rPh sb="37" eb="39">
      <t>バアイ</t>
    </rPh>
    <phoneticPr fontId="4"/>
  </si>
  <si>
    <t>用途による補正値 (α) ：ｻｲﾛ，ﾀﾝｸ下部取付けの場合 α = 1</t>
    <rPh sb="0" eb="2">
      <t>ヨウト</t>
    </rPh>
    <rPh sb="5" eb="8">
      <t>ホセイチ</t>
    </rPh>
    <rPh sb="21" eb="23">
      <t>カブ</t>
    </rPh>
    <rPh sb="23" eb="25">
      <t>トリツ</t>
    </rPh>
    <rPh sb="27" eb="29">
      <t>バアイ</t>
    </rPh>
    <phoneticPr fontId="4"/>
  </si>
  <si>
    <t xml:space="preserve">                               輸送先捕集器下部取付けの場合 α = 0.5</t>
    <rPh sb="31" eb="33">
      <t>ユソウ</t>
    </rPh>
    <rPh sb="33" eb="34">
      <t>サキ</t>
    </rPh>
    <rPh sb="34" eb="36">
      <t>ホシュウ</t>
    </rPh>
    <rPh sb="36" eb="37">
      <t>キ</t>
    </rPh>
    <rPh sb="37" eb="39">
      <t>カブ</t>
    </rPh>
    <rPh sb="39" eb="41">
      <t>トリツ</t>
    </rPh>
    <rPh sb="43" eb="45">
      <t>バアイ</t>
    </rPh>
    <phoneticPr fontId="4"/>
  </si>
  <si>
    <t>Ｖｂ ＝ Ｑ ／ γ × η × α ＝</t>
    <phoneticPr fontId="4"/>
  </si>
  <si>
    <t>m3/hr</t>
    <phoneticPr fontId="4"/>
  </si>
  <si>
    <t>Ｖｂ＜Ｖより</t>
    <phoneticPr fontId="4"/>
  </si>
  <si>
    <t>を使用し回転数は</t>
    <rPh sb="1" eb="3">
      <t>シヨウ</t>
    </rPh>
    <rPh sb="4" eb="7">
      <t>カイテンスウ</t>
    </rPh>
    <phoneticPr fontId="4"/>
  </si>
  <si>
    <t>rpmとする。</t>
    <phoneticPr fontId="4"/>
  </si>
  <si>
    <t>Ｖ =  60  ×  ｑ  ×  ｎ  ×  η  =</t>
    <phoneticPr fontId="4"/>
  </si>
  <si>
    <t>L/REV</t>
    <phoneticPr fontId="4"/>
  </si>
  <si>
    <t>ＲＶ－５　（）</t>
    <phoneticPr fontId="4"/>
  </si>
  <si>
    <t>ＲＶ－５Ｐ</t>
    <phoneticPr fontId="4"/>
  </si>
  <si>
    <t>ＲＶ－１０　（）</t>
    <phoneticPr fontId="4"/>
  </si>
  <si>
    <t>ＲＶ－１０Ｐ</t>
    <phoneticPr fontId="4"/>
  </si>
  <si>
    <t>ＲＶ－１５　（）</t>
    <phoneticPr fontId="4"/>
  </si>
  <si>
    <t>ＲＶ－１５Ｐ</t>
    <phoneticPr fontId="4"/>
  </si>
  <si>
    <t>ＲＶ－３０　（）</t>
    <phoneticPr fontId="4"/>
  </si>
  <si>
    <t>ＲＶ－３０Ｐ</t>
    <phoneticPr fontId="4"/>
  </si>
  <si>
    <t>ＲＶⅡ－５０　（）</t>
    <phoneticPr fontId="4"/>
  </si>
  <si>
    <t>ＲＶⅡ－５０Ｐ</t>
    <phoneticPr fontId="4"/>
  </si>
  <si>
    <t>ＲＶⅡ－１００　（）</t>
    <phoneticPr fontId="4"/>
  </si>
  <si>
    <t>ＲＶⅡ－１００Ｐ</t>
    <phoneticPr fontId="4"/>
  </si>
  <si>
    <t>ＲＶⅡ－２００　（）</t>
    <phoneticPr fontId="4"/>
  </si>
  <si>
    <t>ＲＶⅡ－２００Ｐ</t>
    <phoneticPr fontId="4"/>
  </si>
  <si>
    <t>RF-05S　(27)</t>
    <phoneticPr fontId="4"/>
  </si>
  <si>
    <t>RF-30S　(16)</t>
    <phoneticPr fontId="4"/>
  </si>
  <si>
    <t>RF-10S　(16)</t>
    <phoneticPr fontId="4"/>
  </si>
  <si>
    <t>RF-60S　(16)</t>
    <phoneticPr fontId="4"/>
  </si>
  <si>
    <t>RF-15S　(8)</t>
    <phoneticPr fontId="4"/>
  </si>
  <si>
    <t xml:space="preserve"> Design Specification-1</t>
    <phoneticPr fontId="4"/>
  </si>
  <si>
    <t>Discharge Capacity : 排出能力 (Ｑ)         kg/hr</t>
    <rPh sb="21" eb="23">
      <t>ハイシュツ</t>
    </rPh>
    <rPh sb="23" eb="25">
      <t>ノウリョク</t>
    </rPh>
    <phoneticPr fontId="4"/>
  </si>
  <si>
    <t>Filling Rate : 容量効率 (η)  [充満率］</t>
    <rPh sb="15" eb="17">
      <t>ヨウリョウ</t>
    </rPh>
    <rPh sb="17" eb="19">
      <t>コウリツ</t>
    </rPh>
    <rPh sb="26" eb="28">
      <t>ジュウマン</t>
    </rPh>
    <rPh sb="28" eb="29">
      <t>リツ</t>
    </rPh>
    <phoneticPr fontId="4"/>
  </si>
  <si>
    <t>Correction value : 用途による補正値 (α)</t>
    <rPh sb="19" eb="21">
      <t>ヨウト</t>
    </rPh>
    <rPh sb="24" eb="27">
      <t>ホセイチ</t>
    </rPh>
    <phoneticPr fontId="4"/>
  </si>
  <si>
    <t>Bulk Density : 原料見掛比重 (γ)  g/m3</t>
    <rPh sb="15" eb="17">
      <t>ゲンリョウ</t>
    </rPh>
    <rPh sb="17" eb="19">
      <t>ミカ</t>
    </rPh>
    <rPh sb="19" eb="21">
      <t>ヒジュウ</t>
    </rPh>
    <phoneticPr fontId="4"/>
  </si>
  <si>
    <t>Specific Gravity : 原料比重 (γ)  kg/m3</t>
    <rPh sb="19" eb="21">
      <t>ゲンリョウ</t>
    </rPh>
    <rPh sb="21" eb="23">
      <t>ヒジュウ</t>
    </rPh>
    <phoneticPr fontId="4"/>
  </si>
  <si>
    <t>Filling Rate(η) : In case of Powder : η = 0.7～0.8</t>
    <phoneticPr fontId="2"/>
  </si>
  <si>
    <t xml:space="preserve">                       In case of Pellet : η = 0.9  RVⅡ is η=0.7</t>
    <phoneticPr fontId="2"/>
  </si>
  <si>
    <t>Correction value(α) : Using under Siro or Tank α = 1</t>
    <phoneticPr fontId="2"/>
  </si>
  <si>
    <t xml:space="preserve">                               Using on Dryer or feeding hopper α = 0.5</t>
    <phoneticPr fontId="2"/>
  </si>
  <si>
    <t xml:space="preserve">  Required Discharge Volume : 所要排出容量 (Vb)</t>
    <rPh sb="30" eb="32">
      <t>ショヨウ</t>
    </rPh>
    <rPh sb="32" eb="33">
      <t>ハイ</t>
    </rPh>
    <rPh sb="33" eb="34">
      <t>シュツ</t>
    </rPh>
    <rPh sb="34" eb="36">
      <t>ヨウリョウ</t>
    </rPh>
    <phoneticPr fontId="4"/>
  </si>
  <si>
    <t>２．Rotary Valve Capacity Check ロータリーバルブの供給量（Ｖ）</t>
    <rPh sb="39" eb="42">
      <t>キョウキュウリョウ</t>
    </rPh>
    <phoneticPr fontId="4"/>
  </si>
  <si>
    <t>rotation per minute                        ﾛｰﾀｰの回転数（ｎ）</t>
    <rPh sb="48" eb="51">
      <t>カイテンスウ</t>
    </rPh>
    <phoneticPr fontId="4"/>
  </si>
  <si>
    <t>Discharge volume per 1 rotation          1回転の排出容量 (L/rev）</t>
    <rPh sb="42" eb="44">
      <t>カイテン</t>
    </rPh>
    <rPh sb="45" eb="47">
      <t>ハイシュツ</t>
    </rPh>
    <rPh sb="47" eb="49">
      <t>ヨウリョウ</t>
    </rPh>
    <phoneticPr fontId="4"/>
  </si>
  <si>
    <t>Discharge volume per 1 rotation                  1回転排出容量(ｑ） m3/ｒｅｖ</t>
    <rPh sb="50" eb="52">
      <t>カイテン</t>
    </rPh>
    <rPh sb="52" eb="54">
      <t>ハイシュツ</t>
    </rPh>
    <rPh sb="54" eb="56">
      <t>ヨウリョウ</t>
    </rPh>
    <phoneticPr fontId="4"/>
  </si>
  <si>
    <t>Discharge capacity per 1 rotation   1回転排出重量　kg/rev</t>
    <rPh sb="37" eb="39">
      <t>カイテン</t>
    </rPh>
    <rPh sb="39" eb="41">
      <t>ハイシュツ</t>
    </rPh>
    <rPh sb="41" eb="43">
      <t>ジュウリョウ</t>
    </rPh>
    <phoneticPr fontId="4"/>
  </si>
  <si>
    <t>Rotor cell number                      ﾛｰﾀｰ分割数　個</t>
    <rPh sb="43" eb="46">
      <t>ブンカツスウ</t>
    </rPh>
    <rPh sb="47" eb="48">
      <t>コ</t>
    </rPh>
    <phoneticPr fontId="4"/>
  </si>
  <si>
    <t>Discharge capacity per 1 rotation   1ﾏｽ排出量　kg</t>
    <rPh sb="39" eb="41">
      <t>ハイシュツ</t>
    </rPh>
    <rPh sb="41" eb="42">
      <t>リョウ</t>
    </rPh>
    <phoneticPr fontId="4"/>
  </si>
  <si>
    <t>Discharge Capacity          排出能力　kg/hr</t>
    <phoneticPr fontId="2"/>
  </si>
  <si>
    <t xml:space="preserve">rpm : ﾛｰﾀｰ回転数  （ｎ）＝１５～２５ｒｐｍ  , Standard ｎ＝２０ｒｐｍ </t>
    <rPh sb="10" eb="13">
      <t>カイテンスウ</t>
    </rPh>
    <phoneticPr fontId="4"/>
  </si>
  <si>
    <t>Model 型式（ﾛｰﾀｰ分割数）</t>
    <rPh sb="6" eb="8">
      <t>カタシキ</t>
    </rPh>
    <rPh sb="13" eb="16">
      <t>ブンカツスウ</t>
    </rPh>
    <phoneticPr fontId="4"/>
  </si>
  <si>
    <t>Discharge volume per 1 rotation      排出容量</t>
    <rPh sb="37" eb="39">
      <t>ハイシュツ</t>
    </rPh>
    <rPh sb="39" eb="41">
      <t>ヨウリョウ</t>
    </rPh>
    <phoneticPr fontId="4"/>
  </si>
  <si>
    <t>Model 型式</t>
    <rPh sb="6" eb="8">
      <t>カタシキ</t>
    </rPh>
    <phoneticPr fontId="4"/>
  </si>
  <si>
    <t>Discharge volume per 1 rotation          排出容量</t>
    <rPh sb="41" eb="43">
      <t>ハイシュツ</t>
    </rPh>
    <rPh sb="43" eb="45">
      <t>ヨウリョウ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</si>
</sst>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1"/>
    <xf numFmtId="0" fontId="3" fillId="0" borderId="0" xfId="1" applyFont="1" applyProtection="1">
      <protection locked="0"/>
    </xf>
    <xf numFmtId="0" fontId="1" fillId="0" borderId="0" xfId="1" applyProtection="1">
      <protection locked="0"/>
    </xf>
    <xf numFmtId="0" fontId="5" fillId="0" borderId="1" xfId="1" applyFont="1" applyBorder="1"/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3" borderId="3" xfId="1" applyFill="1" applyBorder="1"/>
    <xf numFmtId="0" fontId="1" fillId="2" borderId="4" xfId="1" applyFill="1" applyBorder="1" applyProtection="1">
      <protection locked="0"/>
    </xf>
    <xf numFmtId="0" fontId="5" fillId="0" borderId="3" xfId="1" applyFont="1" applyBorder="1"/>
    <xf numFmtId="0" fontId="1" fillId="0" borderId="3" xfId="1" applyBorder="1"/>
    <xf numFmtId="0" fontId="5" fillId="0" borderId="0" xfId="1" applyFont="1"/>
    <xf numFmtId="0" fontId="1" fillId="3" borderId="2" xfId="1" applyFill="1" applyBorder="1"/>
    <xf numFmtId="0" fontId="1" fillId="0" borderId="0" xfId="1" applyAlignment="1">
      <alignment horizontal="right"/>
    </xf>
    <xf numFmtId="0" fontId="1" fillId="0" borderId="3" xfId="1" applyBorder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5" xfId="1" applyFill="1" applyBorder="1"/>
    <xf numFmtId="0" fontId="1" fillId="0" borderId="5" xfId="1" applyBorder="1" applyAlignment="1">
      <alignment horizontal="center"/>
    </xf>
    <xf numFmtId="0" fontId="1" fillId="0" borderId="6" xfId="1" applyBorder="1"/>
    <xf numFmtId="0" fontId="1" fillId="0" borderId="6" xfId="1" applyBorder="1" applyAlignment="1">
      <alignment horizontal="center"/>
    </xf>
    <xf numFmtId="0" fontId="5" fillId="0" borderId="3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5" xfId="1" applyBorder="1" applyAlignment="1">
      <alignment horizontal="center" wrapText="1"/>
    </xf>
  </cellXfs>
  <cellStyles count="2">
    <cellStyle name="標準" xfId="0" builtinId="0"/>
    <cellStyle name="標準 2" xfId="1" xr:uid="{B5527EFF-E0EF-4451-9C30-9AB1068E6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2\&#35336;&#31639;&#65407;&#65420;&#65412;\&#27231;&#22120;&#36984;&#23450;&#35336;&#31639;\M\&#65403;&#65394;&#65435;&#35336;&#3163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ﾝｸ強度(ｽｶｰﾄ式)"/>
      <sheetName val="ﾀﾝｸ強度 (ﾗｸﾞ式)"/>
      <sheetName val="ｻｲﾛ"/>
      <sheetName val="ｻｲﾛ-2"/>
      <sheetName val="MS-10標準"/>
      <sheetName val="MS-20標準"/>
      <sheetName val="MS-30標準"/>
    </sheetNames>
    <sheetDataSet>
      <sheetData sheetId="0" refreshError="1"/>
      <sheetData sheetId="1" refreshError="1"/>
      <sheetData sheetId="2">
        <row r="785">
          <cell r="F785">
            <v>232.33886683150055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9002-3461-4AB4-A3A8-33137EC89E87}">
  <dimension ref="A1:H103"/>
  <sheetViews>
    <sheetView tabSelected="1" zoomScale="90" zoomScaleNormal="90" workbookViewId="0">
      <selection activeCell="I16" sqref="I16"/>
    </sheetView>
  </sheetViews>
  <sheetFormatPr defaultRowHeight="18" x14ac:dyDescent="0.55000000000000004"/>
  <cols>
    <col min="2" max="2" width="24.6640625" customWidth="1"/>
    <col min="3" max="3" width="15.6640625" customWidth="1"/>
    <col min="4" max="4" width="27" customWidth="1"/>
    <col min="5" max="5" width="15.33203125" customWidth="1"/>
    <col min="6" max="6" width="22.5" customWidth="1"/>
  </cols>
  <sheetData>
    <row r="1" spans="1:8" x14ac:dyDescent="0.25">
      <c r="A1" s="1"/>
      <c r="B1" s="1"/>
      <c r="C1" s="2" t="s">
        <v>0</v>
      </c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3"/>
      <c r="B3" s="3" t="s">
        <v>1</v>
      </c>
      <c r="C3" s="1"/>
      <c r="D3" s="1"/>
      <c r="E3" s="1"/>
      <c r="F3" s="1"/>
      <c r="G3" s="1"/>
      <c r="H3" s="1"/>
    </row>
    <row r="4" spans="1:8" x14ac:dyDescent="0.2">
      <c r="A4" s="3"/>
      <c r="B4" s="3" t="s">
        <v>2</v>
      </c>
      <c r="C4" s="1"/>
      <c r="D4" s="1"/>
      <c r="E4" s="1"/>
      <c r="F4" s="1"/>
      <c r="G4" s="1"/>
      <c r="H4" s="1"/>
    </row>
    <row r="5" spans="1:8" x14ac:dyDescent="0.2">
      <c r="A5" s="1"/>
      <c r="B5" s="3" t="s">
        <v>3</v>
      </c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18.5" thickBot="1" x14ac:dyDescent="0.25">
      <c r="A8" s="1" t="s">
        <v>34</v>
      </c>
      <c r="B8" s="1"/>
      <c r="C8" s="1"/>
      <c r="D8" s="1"/>
      <c r="E8" s="1"/>
      <c r="F8" s="1"/>
      <c r="G8" s="1"/>
      <c r="H8" s="1"/>
    </row>
    <row r="9" spans="1:8" ht="18.5" thickBot="1" x14ac:dyDescent="0.25">
      <c r="A9" s="1"/>
      <c r="B9" s="4" t="s">
        <v>35</v>
      </c>
      <c r="C9" s="5">
        <v>2000</v>
      </c>
      <c r="D9" s="4" t="s">
        <v>38</v>
      </c>
      <c r="E9" s="6">
        <v>0.8</v>
      </c>
      <c r="F9" s="4" t="s">
        <v>39</v>
      </c>
      <c r="G9" s="7">
        <f>E9*1000</f>
        <v>800</v>
      </c>
      <c r="H9" s="1"/>
    </row>
    <row r="10" spans="1:8" x14ac:dyDescent="0.2">
      <c r="A10" s="1"/>
      <c r="B10" s="4" t="s">
        <v>36</v>
      </c>
      <c r="C10" s="8">
        <v>0.8</v>
      </c>
      <c r="D10" s="9" t="s">
        <v>37</v>
      </c>
      <c r="E10" s="6">
        <v>1</v>
      </c>
      <c r="F10" s="10"/>
      <c r="G10" s="10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 t="s">
        <v>40</v>
      </c>
      <c r="C12" s="1"/>
      <c r="D12" s="1"/>
      <c r="E12" s="1"/>
      <c r="F12" s="1"/>
      <c r="G12" s="1"/>
      <c r="H12" s="1"/>
    </row>
    <row r="13" spans="1:8" x14ac:dyDescent="0.2">
      <c r="A13" s="1"/>
      <c r="B13" s="1" t="s">
        <v>41</v>
      </c>
      <c r="C13" s="1"/>
      <c r="D13" s="1"/>
      <c r="E13" s="1"/>
      <c r="F13" s="1"/>
      <c r="G13" s="1"/>
      <c r="H13" s="1"/>
    </row>
    <row r="14" spans="1:8" x14ac:dyDescent="0.2">
      <c r="A14" s="1"/>
      <c r="B14" s="11" t="s">
        <v>4</v>
      </c>
      <c r="C14" s="1"/>
      <c r="D14" s="1"/>
      <c r="E14" s="1"/>
      <c r="F14" s="1"/>
      <c r="G14" s="1"/>
      <c r="H14" s="1"/>
    </row>
    <row r="15" spans="1:8" x14ac:dyDescent="0.2">
      <c r="A15" s="1"/>
      <c r="B15" s="11" t="s">
        <v>5</v>
      </c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 t="s">
        <v>42</v>
      </c>
      <c r="C17" s="1"/>
      <c r="D17" s="1"/>
      <c r="E17" s="1"/>
      <c r="F17" s="1"/>
      <c r="G17" s="1"/>
      <c r="H17" s="1"/>
    </row>
    <row r="18" spans="1:8" x14ac:dyDescent="0.2">
      <c r="A18" s="1"/>
      <c r="B18" s="1" t="s">
        <v>43</v>
      </c>
      <c r="C18" s="1"/>
      <c r="D18" s="1"/>
      <c r="E18" s="1"/>
      <c r="F18" s="1"/>
      <c r="G18" s="1"/>
      <c r="H18" s="1"/>
    </row>
    <row r="19" spans="1:8" x14ac:dyDescent="0.2">
      <c r="A19" s="1"/>
      <c r="B19" s="11" t="s">
        <v>6</v>
      </c>
      <c r="C19" s="1"/>
      <c r="D19" s="1"/>
      <c r="E19" s="1"/>
      <c r="F19" s="1"/>
      <c r="G19" s="1"/>
      <c r="H19" s="1"/>
    </row>
    <row r="20" spans="1:8" x14ac:dyDescent="0.2">
      <c r="A20" s="1"/>
      <c r="B20" s="11" t="s">
        <v>7</v>
      </c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 t="s">
        <v>44</v>
      </c>
      <c r="B22" s="1"/>
      <c r="C22" s="1"/>
      <c r="D22" s="1"/>
      <c r="E22" s="1"/>
      <c r="F22" s="1"/>
      <c r="G22" s="1"/>
      <c r="H22" s="1"/>
    </row>
    <row r="23" spans="1:8" ht="18.5" thickBot="1" x14ac:dyDescent="0.25">
      <c r="A23" s="1"/>
      <c r="B23" s="1"/>
      <c r="C23" s="1"/>
      <c r="D23" s="1"/>
      <c r="E23" s="1"/>
      <c r="F23" s="1"/>
      <c r="G23" s="1"/>
      <c r="H23" s="1"/>
    </row>
    <row r="24" spans="1:8" ht="18.5" thickBot="1" x14ac:dyDescent="0.25">
      <c r="A24" s="1"/>
      <c r="B24" s="1" t="s">
        <v>8</v>
      </c>
      <c r="C24" s="1"/>
      <c r="D24" s="12">
        <f>ROUND((C9/(G9*C10*E10)),2)</f>
        <v>3.13</v>
      </c>
      <c r="E24" s="1" t="s">
        <v>9</v>
      </c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3" t="s">
        <v>10</v>
      </c>
      <c r="C26" s="14"/>
      <c r="D26" s="15" t="s">
        <v>11</v>
      </c>
      <c r="E26" s="14"/>
      <c r="F26" s="1" t="s">
        <v>12</v>
      </c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 t="s">
        <v>45</v>
      </c>
      <c r="B30" s="1"/>
      <c r="C30" s="1"/>
      <c r="D30" s="1"/>
      <c r="E30" s="1"/>
      <c r="F30" s="1"/>
      <c r="G30" s="1"/>
      <c r="H30" s="1"/>
    </row>
    <row r="31" spans="1:8" ht="27" customHeight="1" x14ac:dyDescent="0.2">
      <c r="A31" s="1"/>
      <c r="B31" s="20" t="s">
        <v>47</v>
      </c>
      <c r="C31" s="6">
        <v>8.3000000000000007</v>
      </c>
      <c r="D31" s="20" t="s">
        <v>48</v>
      </c>
      <c r="E31" s="7">
        <f>C31/1000</f>
        <v>8.3000000000000001E-3</v>
      </c>
      <c r="F31" s="20" t="s">
        <v>49</v>
      </c>
      <c r="G31" s="7">
        <f>E31*E32*E9*1000</f>
        <v>5.3120000000000012</v>
      </c>
      <c r="H31" s="1"/>
    </row>
    <row r="32" spans="1:8" ht="22" x14ac:dyDescent="0.2">
      <c r="A32" s="1"/>
      <c r="B32" s="20" t="s">
        <v>46</v>
      </c>
      <c r="C32" s="6">
        <v>17</v>
      </c>
      <c r="D32" s="4" t="s">
        <v>36</v>
      </c>
      <c r="E32" s="7">
        <f>C10</f>
        <v>0.8</v>
      </c>
      <c r="F32" s="21" t="s">
        <v>50</v>
      </c>
      <c r="G32" s="6">
        <v>16</v>
      </c>
      <c r="H32" s="1"/>
    </row>
    <row r="33" spans="1:8" ht="22.5" thickBot="1" x14ac:dyDescent="0.25">
      <c r="A33" s="1"/>
      <c r="B33" s="1"/>
      <c r="C33" s="1"/>
      <c r="D33" s="1"/>
      <c r="E33" s="1"/>
      <c r="F33" s="20" t="s">
        <v>51</v>
      </c>
      <c r="G33" s="16">
        <f>G31/G32</f>
        <v>0.33200000000000007</v>
      </c>
      <c r="H33" s="1"/>
    </row>
    <row r="34" spans="1:8" ht="26.5" thickBot="1" x14ac:dyDescent="0.25">
      <c r="A34" s="1"/>
      <c r="B34" s="1" t="s">
        <v>13</v>
      </c>
      <c r="C34" s="1"/>
      <c r="D34" s="12">
        <f>E31*C32*E32*60</f>
        <v>6.7728000000000002</v>
      </c>
      <c r="E34" s="1" t="s">
        <v>9</v>
      </c>
      <c r="F34" s="22" t="s">
        <v>52</v>
      </c>
      <c r="G34" s="12">
        <f>D34*E9*C10*1000</f>
        <v>4334.5920000000006</v>
      </c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 t="s">
        <v>53</v>
      </c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ht="52" x14ac:dyDescent="0.2">
      <c r="A38" s="1"/>
      <c r="B38" s="17" t="s">
        <v>54</v>
      </c>
      <c r="C38" s="23" t="s">
        <v>55</v>
      </c>
      <c r="D38" s="17" t="s">
        <v>56</v>
      </c>
      <c r="E38" s="23" t="s">
        <v>57</v>
      </c>
      <c r="F38" s="1"/>
      <c r="G38" s="1"/>
      <c r="H38" s="1"/>
    </row>
    <row r="39" spans="1:8" x14ac:dyDescent="0.2">
      <c r="A39" s="1"/>
      <c r="B39" s="18"/>
      <c r="C39" s="19" t="s">
        <v>14</v>
      </c>
      <c r="D39" s="18"/>
      <c r="E39" s="19" t="s">
        <v>14</v>
      </c>
      <c r="F39" s="1"/>
      <c r="G39" s="1"/>
      <c r="H39" s="1"/>
    </row>
    <row r="40" spans="1:8" x14ac:dyDescent="0.2">
      <c r="A40" s="1"/>
      <c r="B40" s="18" t="s">
        <v>15</v>
      </c>
      <c r="C40" s="18">
        <v>0.79800000000000004</v>
      </c>
      <c r="D40" s="18" t="s">
        <v>16</v>
      </c>
      <c r="E40" s="18">
        <v>0.7</v>
      </c>
      <c r="F40" s="1"/>
      <c r="G40" s="1"/>
      <c r="H40" s="1"/>
    </row>
    <row r="41" spans="1:8" x14ac:dyDescent="0.2">
      <c r="A41" s="1"/>
      <c r="B41" s="18" t="s">
        <v>17</v>
      </c>
      <c r="C41" s="10">
        <v>1.26</v>
      </c>
      <c r="D41" s="18" t="s">
        <v>18</v>
      </c>
      <c r="E41" s="10">
        <v>1.3</v>
      </c>
      <c r="F41" s="1"/>
      <c r="G41" s="1"/>
      <c r="H41" s="1"/>
    </row>
    <row r="42" spans="1:8" x14ac:dyDescent="0.2">
      <c r="A42" s="1"/>
      <c r="B42" s="18" t="s">
        <v>19</v>
      </c>
      <c r="C42" s="10">
        <v>1.9</v>
      </c>
      <c r="D42" s="18" t="s">
        <v>20</v>
      </c>
      <c r="E42" s="10">
        <v>1.8</v>
      </c>
      <c r="F42" s="1"/>
      <c r="G42" s="1"/>
      <c r="H42" s="1"/>
    </row>
    <row r="43" spans="1:8" x14ac:dyDescent="0.2">
      <c r="A43" s="1"/>
      <c r="B43" s="18" t="s">
        <v>21</v>
      </c>
      <c r="C43" s="10">
        <v>4.9000000000000004</v>
      </c>
      <c r="D43" s="18" t="s">
        <v>22</v>
      </c>
      <c r="E43" s="10">
        <v>4.3</v>
      </c>
      <c r="F43" s="1"/>
      <c r="G43" s="1"/>
      <c r="H43" s="1"/>
    </row>
    <row r="44" spans="1:8" x14ac:dyDescent="0.2">
      <c r="A44" s="1"/>
      <c r="B44" s="18" t="s">
        <v>23</v>
      </c>
      <c r="C44" s="10">
        <v>8.3000000000000007</v>
      </c>
      <c r="D44" s="18" t="s">
        <v>24</v>
      </c>
      <c r="E44" s="10">
        <v>8.3000000000000007</v>
      </c>
      <c r="F44" s="1"/>
      <c r="G44" s="1"/>
      <c r="H44" s="1"/>
    </row>
    <row r="45" spans="1:8" x14ac:dyDescent="0.2">
      <c r="A45" s="1"/>
      <c r="B45" s="10" t="s">
        <v>25</v>
      </c>
      <c r="C45" s="10">
        <v>15</v>
      </c>
      <c r="D45" s="10" t="s">
        <v>26</v>
      </c>
      <c r="E45" s="10">
        <v>17</v>
      </c>
      <c r="F45" s="1"/>
      <c r="G45" s="1"/>
      <c r="H45" s="1"/>
    </row>
    <row r="46" spans="1:8" x14ac:dyDescent="0.2">
      <c r="A46" s="1"/>
      <c r="B46" s="10" t="s">
        <v>27</v>
      </c>
      <c r="C46" s="10">
        <v>24.6</v>
      </c>
      <c r="D46" s="10" t="s">
        <v>28</v>
      </c>
      <c r="E46" s="10">
        <v>24.6</v>
      </c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ht="39" x14ac:dyDescent="0.2">
      <c r="A48" s="1"/>
      <c r="B48" s="17" t="s">
        <v>54</v>
      </c>
      <c r="C48" s="23" t="s">
        <v>55</v>
      </c>
      <c r="D48" s="17" t="s">
        <v>56</v>
      </c>
      <c r="E48" s="23" t="s">
        <v>55</v>
      </c>
      <c r="F48" s="1"/>
      <c r="G48" s="1"/>
      <c r="H48" s="1"/>
    </row>
    <row r="49" spans="1:8" x14ac:dyDescent="0.2">
      <c r="A49" s="1"/>
      <c r="B49" s="18"/>
      <c r="C49" s="19" t="s">
        <v>14</v>
      </c>
      <c r="D49" s="18"/>
      <c r="E49" s="19" t="s">
        <v>14</v>
      </c>
      <c r="F49" s="1"/>
      <c r="G49" s="1"/>
      <c r="H49" s="1"/>
    </row>
    <row r="50" spans="1:8" x14ac:dyDescent="0.2">
      <c r="A50" s="1"/>
      <c r="B50" s="18" t="s">
        <v>29</v>
      </c>
      <c r="C50" s="18">
        <v>0.09</v>
      </c>
      <c r="D50" s="18" t="s">
        <v>30</v>
      </c>
      <c r="E50" s="18">
        <v>0.6</v>
      </c>
      <c r="F50" s="1"/>
      <c r="G50" s="1"/>
      <c r="H50" s="1"/>
    </row>
    <row r="51" spans="1:8" x14ac:dyDescent="0.2">
      <c r="A51" s="1"/>
      <c r="B51" s="18" t="s">
        <v>31</v>
      </c>
      <c r="C51" s="10">
        <v>0.12</v>
      </c>
      <c r="D51" s="18" t="s">
        <v>32</v>
      </c>
      <c r="E51" s="10">
        <v>0.89</v>
      </c>
      <c r="F51" s="1"/>
      <c r="G51" s="1"/>
      <c r="H51" s="1"/>
    </row>
    <row r="52" spans="1:8" x14ac:dyDescent="0.2">
      <c r="A52" s="1"/>
      <c r="B52" s="18" t="s">
        <v>33</v>
      </c>
      <c r="C52" s="10">
        <v>0.25</v>
      </c>
      <c r="D52" s="18"/>
      <c r="E52" s="10">
        <v>1.8</v>
      </c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B89" s="1"/>
      <c r="C89" s="1"/>
      <c r="D89" s="1"/>
      <c r="E89" s="1"/>
      <c r="F89" s="1"/>
      <c r="G89" s="1"/>
      <c r="H89" s="1"/>
    </row>
    <row r="90" spans="1:8" x14ac:dyDescent="0.2">
      <c r="A90" s="1"/>
      <c r="B90" s="1"/>
      <c r="C90" s="1"/>
      <c r="D90" s="1"/>
      <c r="E90" s="1"/>
      <c r="F90" s="1"/>
      <c r="G90" s="1"/>
      <c r="H90" s="1"/>
    </row>
    <row r="91" spans="1:8" x14ac:dyDescent="0.2">
      <c r="A91" s="1"/>
      <c r="B91" s="1"/>
      <c r="C91" s="1"/>
      <c r="D91" s="1"/>
      <c r="E91" s="1"/>
      <c r="F91" s="1"/>
      <c r="G91" s="1"/>
      <c r="H91" s="1"/>
    </row>
    <row r="92" spans="1:8" x14ac:dyDescent="0.2">
      <c r="A92" s="1"/>
      <c r="B92" s="1"/>
      <c r="C92" s="1"/>
      <c r="D92" s="1"/>
      <c r="E92" s="1"/>
      <c r="F92" s="1"/>
      <c r="G92" s="1"/>
      <c r="H92" s="1"/>
    </row>
    <row r="93" spans="1:8" x14ac:dyDescent="0.2">
      <c r="A93" s="1"/>
      <c r="B93" s="1"/>
      <c r="C93" s="1"/>
      <c r="D93" s="1"/>
      <c r="E93" s="1"/>
      <c r="F93" s="1"/>
      <c r="G93" s="1"/>
      <c r="H93" s="1"/>
    </row>
    <row r="94" spans="1:8" x14ac:dyDescent="0.2">
      <c r="A94" s="1"/>
      <c r="B94" s="1"/>
      <c r="C94" s="1"/>
      <c r="D94" s="1"/>
      <c r="E94" s="1"/>
      <c r="F94" s="1"/>
      <c r="G94" s="1"/>
      <c r="H94" s="1"/>
    </row>
    <row r="95" spans="1:8" x14ac:dyDescent="0.2">
      <c r="A95" s="1"/>
      <c r="B95" s="1"/>
      <c r="C95" s="1"/>
      <c r="D95" s="1"/>
      <c r="E95" s="1"/>
      <c r="F95" s="1"/>
      <c r="G95" s="1"/>
      <c r="H95" s="1"/>
    </row>
    <row r="96" spans="1:8" x14ac:dyDescent="0.2">
      <c r="A96" s="1"/>
      <c r="B96" s="1"/>
      <c r="C96" s="1"/>
      <c r="D96" s="1"/>
      <c r="E96" s="1"/>
      <c r="F96" s="1"/>
      <c r="G96" s="1"/>
      <c r="H96" s="1"/>
    </row>
    <row r="97" spans="1:8" x14ac:dyDescent="0.2">
      <c r="A97" s="1"/>
      <c r="B97" s="1"/>
      <c r="C97" s="1"/>
      <c r="D97" s="1"/>
      <c r="E97" s="1"/>
      <c r="F97" s="1"/>
      <c r="G97" s="1"/>
      <c r="H97" s="1"/>
    </row>
    <row r="98" spans="1:8" x14ac:dyDescent="0.2">
      <c r="A98" s="1"/>
      <c r="B98" s="1"/>
      <c r="C98" s="1"/>
      <c r="D98" s="1"/>
      <c r="E98" s="1"/>
      <c r="F98" s="1"/>
      <c r="G98" s="1"/>
      <c r="H98" s="1"/>
    </row>
    <row r="99" spans="1:8" x14ac:dyDescent="0.2">
      <c r="A99" s="1"/>
      <c r="B99" s="1"/>
      <c r="C99" s="1"/>
      <c r="D99" s="1"/>
      <c r="E99" s="1"/>
      <c r="F99" s="1"/>
      <c r="G99" s="1"/>
      <c r="H99" s="1"/>
    </row>
    <row r="100" spans="1:8" x14ac:dyDescent="0.2">
      <c r="A100" s="1"/>
      <c r="B100" s="1"/>
      <c r="C100" s="1"/>
      <c r="D100" s="1"/>
      <c r="E100" s="1"/>
      <c r="F100" s="1"/>
      <c r="G100" s="1"/>
      <c r="H100" s="1"/>
    </row>
    <row r="101" spans="1:8" x14ac:dyDescent="0.2">
      <c r="A101" s="1"/>
      <c r="B101" s="1"/>
      <c r="C101" s="1"/>
      <c r="D101" s="1"/>
      <c r="E101" s="1"/>
      <c r="F101" s="1"/>
      <c r="G101" s="1"/>
      <c r="H101" s="1"/>
    </row>
    <row r="102" spans="1:8" x14ac:dyDescent="0.2">
      <c r="A102" s="1"/>
      <c r="B102" s="1"/>
      <c r="C102" s="1"/>
      <c r="D102" s="1"/>
      <c r="E102" s="1"/>
      <c r="F102" s="1"/>
      <c r="G102" s="1"/>
      <c r="H102" s="1"/>
    </row>
    <row r="103" spans="1:8" x14ac:dyDescent="0.2">
      <c r="A103" s="1"/>
      <c r="B103" s="1"/>
      <c r="C103" s="1"/>
      <c r="D103" s="1"/>
      <c r="E103" s="1"/>
      <c r="F103" s="1"/>
      <c r="G103" s="1"/>
      <c r="H103" s="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拓哉</dc:creator>
  <cp:lastModifiedBy>松本 拓哉</cp:lastModifiedBy>
  <dcterms:created xsi:type="dcterms:W3CDTF">2021-02-09T11:52:02Z</dcterms:created>
  <dcterms:modified xsi:type="dcterms:W3CDTF">2021-02-09T12:35:54Z</dcterms:modified>
</cp:coreProperties>
</file>